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 activeTab="3"/>
  </bookViews>
  <sheets>
    <sheet name="Sheet1" sheetId="1" r:id="rId1"/>
    <sheet name="Sheet2" sheetId="2" state="hidden" r:id="rId2"/>
    <sheet name="Sheet3" sheetId="4" r:id="rId3"/>
    <sheet name="有" sheetId="3" r:id="rId4"/>
  </sheets>
  <calcPr calcId="144525"/>
</workbook>
</file>

<file path=xl/sharedStrings.xml><?xml version="1.0" encoding="utf-8"?>
<sst xmlns="http://schemas.openxmlformats.org/spreadsheetml/2006/main" count="161" uniqueCount="79">
  <si>
    <t>/</t>
  </si>
  <si>
    <t>方山县2026年1-6月份主要经济指标完成情况</t>
  </si>
  <si>
    <t>指 标</t>
  </si>
  <si>
    <t>单 位</t>
  </si>
  <si>
    <t>1-6月累计数</t>
  </si>
  <si>
    <t>去年同期数</t>
  </si>
  <si>
    <t>比上年同期±%</t>
  </si>
  <si>
    <t>增速排名</t>
  </si>
  <si>
    <t>地区生产总值</t>
  </si>
  <si>
    <t>万元</t>
  </si>
  <si>
    <t>3.7</t>
  </si>
  <si>
    <t xml:space="preserve">  第一产业</t>
  </si>
  <si>
    <t>-2.7</t>
  </si>
  <si>
    <t xml:space="preserve"> 第二产业</t>
  </si>
  <si>
    <t>4.5</t>
  </si>
  <si>
    <t xml:space="preserve"> 第三产业</t>
  </si>
  <si>
    <t>社会消费品零售总额</t>
  </si>
  <si>
    <t>全体居民人均可支配收入</t>
  </si>
  <si>
    <t>元</t>
  </si>
  <si>
    <t>城镇常住居民人均可支配收入</t>
  </si>
  <si>
    <t>农村常住居民人均可支配收入</t>
  </si>
  <si>
    <t>备注：地区生产总值、社会消费品零售总额、居民人均可支配收入、城镇常住居民人均可支配收入、农村常住居民人均可支配收入为季度核算指标，以季核算。地区生产总值与规模以上工业增加值增长速度是用可比价计算。</t>
  </si>
  <si>
    <t>方山县2024年1-3月主要经济指标完成情况</t>
  </si>
  <si>
    <t>指标</t>
  </si>
  <si>
    <t>计量单位</t>
  </si>
  <si>
    <t>1-3月份累计</t>
  </si>
  <si>
    <t>去年同期</t>
  </si>
  <si>
    <t>公共财政预算收入</t>
  </si>
  <si>
    <t>税收收入</t>
  </si>
  <si>
    <t>非税收入</t>
  </si>
  <si>
    <t>规模以上工业总产值</t>
  </si>
  <si>
    <t>—</t>
  </si>
  <si>
    <t>规模以上工业增加值</t>
  </si>
  <si>
    <t>规模以上工业企业产销率</t>
  </si>
  <si>
    <t>%</t>
  </si>
  <si>
    <t>主要产品产量</t>
  </si>
  <si>
    <t>万吨</t>
  </si>
  <si>
    <t>原煤</t>
  </si>
  <si>
    <t>县属</t>
  </si>
  <si>
    <t>精煤</t>
  </si>
  <si>
    <t>发电量</t>
  </si>
  <si>
    <t>万度</t>
  </si>
  <si>
    <t>全社会固定资产投资</t>
  </si>
  <si>
    <t xml:space="preserve">                </t>
  </si>
  <si>
    <t>方山县2026年1-6月主要经济指标完成情况</t>
  </si>
  <si>
    <t>1-6月份累计</t>
  </si>
  <si>
    <t>一、财税收入</t>
  </si>
  <si>
    <t>财政总收入</t>
  </si>
  <si>
    <t>1.31</t>
  </si>
  <si>
    <t>-1.01</t>
  </si>
  <si>
    <t>财政系统</t>
  </si>
  <si>
    <t>2763.10</t>
  </si>
  <si>
    <t>26.16</t>
  </si>
  <si>
    <t>11836.83</t>
  </si>
  <si>
    <t>0.24</t>
  </si>
  <si>
    <t>-7.66</t>
  </si>
  <si>
    <t>二、工业</t>
  </si>
  <si>
    <t xml:space="preserve"> </t>
  </si>
  <si>
    <t>1.82</t>
  </si>
  <si>
    <t>11.58</t>
  </si>
  <si>
    <t>三、主要产品产量</t>
  </si>
  <si>
    <t>四、全社会固定资产投资</t>
  </si>
  <si>
    <t>6.0</t>
  </si>
  <si>
    <t>方山县2026年1-6月月度考核七项经济指标情况</t>
  </si>
  <si>
    <t>指  标</t>
  </si>
  <si>
    <t>1-6月累计</t>
  </si>
  <si>
    <t>同比增速（%）</t>
  </si>
  <si>
    <t>全市增速（%）</t>
  </si>
  <si>
    <t>排名</t>
  </si>
  <si>
    <t>固定资产投资</t>
  </si>
  <si>
    <t>限额以上社会消费品零售额</t>
  </si>
  <si>
    <t>一般公共预算收入</t>
  </si>
  <si>
    <t>建筑安装工程投资</t>
  </si>
  <si>
    <t>规模以上交通运输业营业收入</t>
  </si>
  <si>
    <t>商品房销售面积</t>
  </si>
  <si>
    <t>平方米</t>
  </si>
  <si>
    <t>37928</t>
  </si>
  <si>
    <t>-61.38</t>
  </si>
  <si>
    <t>备注：规模以上交通运输业营业收入、同比增速、排名为错月数据。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</si>
</sst>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176" formatCode="0.0_ "/>
    <numFmt numFmtId="177" formatCode="_ \¥* #,##0.00_ ;_ \¥* \-#,##0.00_ ;_ \¥* &quot;-&quot;??_ ;_ @_ "/>
    <numFmt numFmtId="178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"/>
    </font>
    <font>
      <b/>
      <sz val="16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"/>
    </font>
    <font>
      <b/>
      <sz val="12"/>
      <name val="宋体"/>
      <charset val="1"/>
    </font>
    <font>
      <sz val="12"/>
      <name val="宋体"/>
      <charset val="134"/>
      <scheme val="minor"/>
    </font>
    <font>
      <sz val="12"/>
      <name val="宋体"/>
      <charset val="1"/>
      <scheme val="major"/>
    </font>
    <font>
      <sz val="14"/>
      <color theme="1"/>
      <name val="宋体"/>
      <charset val="134"/>
      <scheme val="minor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52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sz val="11"/>
      <color indexed="6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5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53">
    <xf numFmtId="0" fontId="0" fillId="0" borderId="0">
      <alignment vertical="center"/>
    </xf>
    <xf numFmtId="177" fontId="3" fillId="0" borderId="0" applyFont="0" applyFill="0" applyBorder="0" applyAlignment="0" applyProtection="0">
      <alignment vertical="center"/>
    </xf>
    <xf numFmtId="0" fontId="3" fillId="0" borderId="0"/>
    <xf numFmtId="0" fontId="14" fillId="12" borderId="0">
      <alignment vertical="center"/>
    </xf>
    <xf numFmtId="0" fontId="15" fillId="15" borderId="0">
      <alignment vertical="center"/>
    </xf>
    <xf numFmtId="0" fontId="15" fillId="10" borderId="0">
      <alignment vertical="center"/>
    </xf>
    <xf numFmtId="0" fontId="14" fillId="16" borderId="0">
      <alignment vertical="center"/>
    </xf>
    <xf numFmtId="0" fontId="3" fillId="0" borderId="0">
      <alignment vertical="center"/>
    </xf>
    <xf numFmtId="0" fontId="14" fillId="12" borderId="0">
      <alignment vertical="center"/>
    </xf>
    <xf numFmtId="0" fontId="15" fillId="14" borderId="0">
      <alignment vertical="center"/>
    </xf>
    <xf numFmtId="0" fontId="14" fillId="11" borderId="0">
      <alignment vertical="center"/>
    </xf>
    <xf numFmtId="0" fontId="14" fillId="5" borderId="0">
      <alignment vertical="center"/>
    </xf>
    <xf numFmtId="0" fontId="3" fillId="0" borderId="0">
      <alignment vertical="center"/>
    </xf>
    <xf numFmtId="0" fontId="14" fillId="9" borderId="0">
      <alignment vertical="center"/>
    </xf>
    <xf numFmtId="0" fontId="15" fillId="7" borderId="0">
      <alignment vertical="center"/>
    </xf>
    <xf numFmtId="0" fontId="15" fillId="9" borderId="0">
      <alignment vertical="center"/>
    </xf>
    <xf numFmtId="0" fontId="15" fillId="7" borderId="0">
      <alignment vertical="center"/>
    </xf>
    <xf numFmtId="0" fontId="21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1" borderId="12">
      <alignment vertical="center"/>
    </xf>
    <xf numFmtId="0" fontId="27" fillId="0" borderId="9">
      <alignment vertical="center"/>
    </xf>
    <xf numFmtId="0" fontId="22" fillId="7" borderId="11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3" borderId="13">
      <alignment vertical="center"/>
    </xf>
    <xf numFmtId="0" fontId="15" fillId="8" borderId="0">
      <alignment vertical="center"/>
    </xf>
    <xf numFmtId="0" fontId="15" fillId="3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14">
      <alignment vertical="center"/>
    </xf>
    <xf numFmtId="0" fontId="29" fillId="0" borderId="0">
      <alignment vertical="center"/>
    </xf>
    <xf numFmtId="0" fontId="24" fillId="3" borderId="11">
      <alignment vertical="center"/>
    </xf>
    <xf numFmtId="0" fontId="14" fillId="9" borderId="0">
      <alignment vertical="center"/>
    </xf>
    <xf numFmtId="41" fontId="3" fillId="0" borderId="0">
      <alignment vertical="center"/>
    </xf>
    <xf numFmtId="0" fontId="14" fillId="14" borderId="0">
      <alignment vertical="center"/>
    </xf>
    <xf numFmtId="0" fontId="15" fillId="10" borderId="10">
      <alignment vertical="center"/>
    </xf>
    <xf numFmtId="0" fontId="20" fillId="8" borderId="0">
      <alignment vertical="center"/>
    </xf>
    <xf numFmtId="44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0" borderId="9">
      <alignment vertical="center"/>
    </xf>
    <xf numFmtId="0" fontId="18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16" fillId="0" borderId="8">
      <alignment vertical="center"/>
    </xf>
    <xf numFmtId="0" fontId="15" fillId="7" borderId="0">
      <alignment vertical="center"/>
    </xf>
    <xf numFmtId="0" fontId="15" fillId="17" borderId="0">
      <alignment vertical="center"/>
    </xf>
    <xf numFmtId="0" fontId="14" fillId="6" borderId="0">
      <alignment vertical="center"/>
    </xf>
    <xf numFmtId="0" fontId="13" fillId="0" borderId="7">
      <alignment vertical="center"/>
    </xf>
    <xf numFmtId="0" fontId="14" fillId="13" borderId="0">
      <alignment vertical="center"/>
    </xf>
    <xf numFmtId="0" fontId="11" fillId="5" borderId="0">
      <alignment vertical="center"/>
    </xf>
    <xf numFmtId="0" fontId="15" fillId="8" borderId="0">
      <alignment vertical="center"/>
    </xf>
    <xf numFmtId="0" fontId="12" fillId="0" borderId="0">
      <alignment vertical="center"/>
    </xf>
    <xf numFmtId="0" fontId="11" fillId="4" borderId="0">
      <alignment vertical="center"/>
    </xf>
    <xf numFmtId="0" fontId="14" fillId="6" borderId="0">
      <alignment vertical="center"/>
    </xf>
    <xf numFmtId="0" fontId="14" fillId="7" borderId="0">
      <alignment vertical="center"/>
    </xf>
    <xf numFmtId="0" fontId="15" fillId="9" borderId="0">
      <alignment vertical="center"/>
    </xf>
  </cellStyleXfs>
  <cellXfs count="10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ill="1" applyBorder="1" applyAlignment="1">
      <alignment horizontal="center" vertical="center"/>
    </xf>
    <xf numFmtId="10" fontId="0" fillId="0" borderId="0" xfId="0" applyNumberFormat="1" applyFill="1" applyBorder="1">
      <alignment vertical="center"/>
    </xf>
    <xf numFmtId="10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4" fontId="5" fillId="0" borderId="2" xfId="31" applyNumberFormat="1" applyFont="1" applyBorder="1" applyAlignment="1">
      <alignment horizontal="left" vertical="center"/>
    </xf>
    <xf numFmtId="0" fontId="0" fillId="0" borderId="0" xfId="0" applyBorder="1">
      <alignment vertical="center"/>
    </xf>
    <xf numFmtId="44" fontId="0" fillId="0" borderId="2" xfId="31" applyNumberFormat="1" applyFont="1" applyBorder="1" applyAlignment="1">
      <alignment horizontal="left" vertical="center"/>
    </xf>
    <xf numFmtId="0" fontId="0" fillId="0" borderId="3" xfId="0" applyNumberFormat="1" applyFont="1" applyFill="1" applyBorder="1" applyAlignment="1">
      <alignment horizontal="center" vertical="center"/>
    </xf>
    <xf numFmtId="44" fontId="0" fillId="0" borderId="2" xfId="31" applyNumberFormat="1" applyFont="1" applyBorder="1" applyAlignment="1">
      <alignment vertical="center"/>
    </xf>
    <xf numFmtId="44" fontId="0" fillId="0" borderId="2" xfId="31" applyNumberFormat="1" applyFont="1" applyFill="1" applyBorder="1" applyAlignment="1">
      <alignment horizontal="left" vertical="center"/>
    </xf>
    <xf numFmtId="44" fontId="7" fillId="0" borderId="2" xfId="31" applyNumberFormat="1" applyFont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178" fontId="0" fillId="0" borderId="5" xfId="0" applyNumberFormat="1" applyFill="1" applyBorder="1" applyAlignment="1">
      <alignment horizontal="center" vertical="center" wrapText="1"/>
    </xf>
    <xf numFmtId="178" fontId="0" fillId="0" borderId="5" xfId="0" applyNumberForma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178" fontId="9" fillId="0" borderId="3" xfId="0" applyNumberFormat="1" applyFont="1" applyBorder="1" applyAlignment="1">
      <alignment horizontal="center" vertical="center"/>
    </xf>
    <xf numFmtId="178" fontId="5" fillId="0" borderId="0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10" fontId="0" fillId="0" borderId="0" xfId="0" applyNumberFormat="1" applyFill="1">
      <alignment vertical="center"/>
    </xf>
    <xf numFmtId="10" fontId="0" fillId="0" borderId="0" xfId="0" applyNumberFormat="1" applyBorder="1">
      <alignment vertical="center"/>
    </xf>
    <xf numFmtId="178" fontId="8" fillId="0" borderId="5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178" fontId="0" fillId="0" borderId="0" xfId="0" applyNumberFormat="1" applyFill="1">
      <alignment vertical="center"/>
    </xf>
    <xf numFmtId="0" fontId="5" fillId="0" borderId="0" xfId="0" applyFont="1" applyAlignment="1">
      <alignment horizontal="center" vertical="center"/>
    </xf>
    <xf numFmtId="178" fontId="4" fillId="0" borderId="6" xfId="0" applyNumberFormat="1" applyFont="1" applyFill="1" applyBorder="1" applyAlignment="1">
      <alignment horizontal="center" vertical="center"/>
    </xf>
    <xf numFmtId="178" fontId="3" fillId="0" borderId="5" xfId="0" applyNumberFormat="1" applyFont="1" applyBorder="1" applyAlignment="1">
      <alignment horizontal="center" vertical="center"/>
    </xf>
    <xf numFmtId="178" fontId="0" fillId="0" borderId="5" xfId="0" applyNumberFormat="1" applyFont="1" applyFill="1" applyBorder="1" applyAlignment="1" applyProtection="1">
      <alignment horizontal="center" vertical="center"/>
    </xf>
    <xf numFmtId="178" fontId="0" fillId="0" borderId="5" xfId="0" applyNumberFormat="1" applyFont="1" applyFill="1" applyBorder="1" applyAlignment="1">
      <alignment horizontal="center" vertical="center"/>
    </xf>
    <xf numFmtId="178" fontId="0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178" fontId="3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3" borderId="2" xfId="0" applyFont="1" applyFill="1" applyBorder="1">
      <alignment vertical="center"/>
    </xf>
    <xf numFmtId="0" fontId="0" fillId="0" borderId="2" xfId="0" applyFill="1" applyBorder="1">
      <alignment vertical="center"/>
    </xf>
    <xf numFmtId="0" fontId="0" fillId="0" borderId="2" xfId="0" applyNumberFormat="1" applyBorder="1" applyAlignment="1">
      <alignment horizontal="justify" vertical="center" wrapText="1"/>
    </xf>
    <xf numFmtId="0" fontId="0" fillId="0" borderId="3" xfId="0" applyNumberFormat="1" applyFont="1" applyBorder="1" applyAlignment="1">
      <alignment horizontal="justify" vertical="center" wrapText="1"/>
    </xf>
    <xf numFmtId="0" fontId="0" fillId="0" borderId="3" xfId="0" applyNumberFormat="1" applyFont="1" applyFill="1" applyBorder="1" applyAlignment="1">
      <alignment horizontal="justify" vertical="center" wrapText="1"/>
    </xf>
    <xf numFmtId="0" fontId="0" fillId="3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176" fontId="0" fillId="0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justify" vertical="center" wrapText="1"/>
    </xf>
  </cellXfs>
  <cellStyles count="53">
    <cellStyle name="常规" xfId="0" builtinId="0"/>
    <cellStyle name="货币 2" xfId="1"/>
    <cellStyle name="0,0&#13;&#10;NA&#13;&#10;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3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40% - 强调文字颜色 6" xfId="24" builtinId="51"/>
    <cellStyle name="20% - 强调文字颜色 3" xfId="25" builtinId="38"/>
    <cellStyle name="货币[0]" xfId="26" builtinId="7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5525"/>
  <sheetViews>
    <sheetView workbookViewId="0">
      <selection activeCell="F18" sqref="F18"/>
    </sheetView>
  </sheetViews>
  <sheetFormatPr defaultColWidth="8" defaultRowHeight="15.75"/>
  <cols>
    <col min="1" max="1" width="5.875" customWidth="1"/>
    <col min="2" max="2" width="38.625" customWidth="1"/>
    <col min="3" max="3" width="16.0083333333333" customWidth="1"/>
    <col min="4" max="4" width="15.875" style="2" customWidth="1"/>
    <col min="5" max="5" width="15.875" customWidth="1"/>
    <col min="6" max="6" width="15.0083333333333" customWidth="1"/>
    <col min="7" max="7" width="11.25" customWidth="1"/>
    <col min="9" max="9" width="9.625" hidden="1" customWidth="1"/>
  </cols>
  <sheetData>
    <row r="1" ht="40" customHeight="1" spans="1:7">
      <c r="A1" t="s">
        <v>0</v>
      </c>
      <c r="B1" s="46" t="s">
        <v>1</v>
      </c>
      <c r="C1" s="46"/>
      <c r="D1" s="84"/>
      <c r="E1" s="46"/>
      <c r="F1" s="46"/>
      <c r="G1" s="46"/>
    </row>
    <row r="2" ht="40" customHeight="1" spans="2:7">
      <c r="B2" s="3"/>
      <c r="C2" s="3"/>
      <c r="D2" s="85"/>
      <c r="E2" s="3"/>
      <c r="F2" s="3"/>
      <c r="G2" s="3"/>
    </row>
    <row r="3" s="83" customFormat="1" ht="40" customHeight="1" spans="2:9">
      <c r="B3" s="86" t="s">
        <v>2</v>
      </c>
      <c r="C3" s="87" t="s">
        <v>3</v>
      </c>
      <c r="D3" s="8" t="s">
        <v>4</v>
      </c>
      <c r="E3" s="87" t="s">
        <v>5</v>
      </c>
      <c r="F3" s="87" t="s">
        <v>6</v>
      </c>
      <c r="G3" s="95" t="s">
        <v>7</v>
      </c>
      <c r="H3" s="32"/>
      <c r="I3" s="31" t="e">
        <f>D3/E3-1</f>
        <v>#VALUE!</v>
      </c>
    </row>
    <row r="4" ht="40" customHeight="1" spans="2:9">
      <c r="B4" s="88" t="s">
        <v>8</v>
      </c>
      <c r="C4" s="87" t="s">
        <v>9</v>
      </c>
      <c r="D4" s="8">
        <v>348109</v>
      </c>
      <c r="E4" s="96">
        <v>329502</v>
      </c>
      <c r="F4" s="97" t="s">
        <v>10</v>
      </c>
      <c r="G4" s="98">
        <v>6</v>
      </c>
      <c r="H4" s="51"/>
      <c r="I4" s="31"/>
    </row>
    <row r="5" ht="40" customHeight="1" spans="2:9">
      <c r="B5" s="38" t="s">
        <v>11</v>
      </c>
      <c r="C5" s="36" t="s">
        <v>9</v>
      </c>
      <c r="D5" s="89">
        <v>13466</v>
      </c>
      <c r="E5" s="99">
        <v>14792</v>
      </c>
      <c r="F5" s="100" t="s">
        <v>12</v>
      </c>
      <c r="G5" s="101">
        <v>8</v>
      </c>
      <c r="H5" s="51"/>
      <c r="I5" s="31"/>
    </row>
    <row r="6" ht="40" customHeight="1" spans="2:9">
      <c r="B6" s="38" t="s">
        <v>13</v>
      </c>
      <c r="C6" s="36" t="s">
        <v>9</v>
      </c>
      <c r="D6" s="89">
        <v>151728</v>
      </c>
      <c r="E6" s="99">
        <v>139514</v>
      </c>
      <c r="F6" s="100" t="s">
        <v>14</v>
      </c>
      <c r="G6" s="101">
        <v>5</v>
      </c>
      <c r="H6" s="51"/>
      <c r="I6" s="31"/>
    </row>
    <row r="7" ht="40" customHeight="1" spans="2:9">
      <c r="B7" s="38" t="s">
        <v>15</v>
      </c>
      <c r="C7" s="36" t="s">
        <v>9</v>
      </c>
      <c r="D7" s="89">
        <v>182915</v>
      </c>
      <c r="E7" s="99">
        <v>175196</v>
      </c>
      <c r="F7" s="100" t="s">
        <v>10</v>
      </c>
      <c r="G7" s="101">
        <v>8</v>
      </c>
      <c r="H7" s="51"/>
      <c r="I7" s="31"/>
    </row>
    <row r="8" ht="40" customHeight="1" spans="2:9">
      <c r="B8" s="90" t="s">
        <v>16</v>
      </c>
      <c r="C8" s="87" t="s">
        <v>9</v>
      </c>
      <c r="D8" s="12">
        <v>45379.9</v>
      </c>
      <c r="E8" s="12">
        <v>45504.6</v>
      </c>
      <c r="F8" s="12">
        <v>-0.3</v>
      </c>
      <c r="G8" s="102">
        <v>4</v>
      </c>
      <c r="H8" s="51"/>
      <c r="I8" s="31">
        <f>D8/E8-1</f>
        <v>-0.00274038229102103</v>
      </c>
    </row>
    <row r="9" s="2" customFormat="1" ht="40" customHeight="1" spans="2:9">
      <c r="B9" s="91" t="s">
        <v>17</v>
      </c>
      <c r="C9" s="9" t="s">
        <v>18</v>
      </c>
      <c r="D9" s="9">
        <v>9095</v>
      </c>
      <c r="E9" s="5">
        <v>8614</v>
      </c>
      <c r="F9" s="103">
        <v>5.6</v>
      </c>
      <c r="G9" s="22">
        <v>4</v>
      </c>
      <c r="H9" s="6"/>
      <c r="I9" s="70">
        <f>D9/E9-1</f>
        <v>0.0558393313211052</v>
      </c>
    </row>
    <row r="10" s="2" customFormat="1" ht="40" customHeight="1" spans="2:9">
      <c r="B10" s="91" t="s">
        <v>19</v>
      </c>
      <c r="C10" s="9" t="s">
        <v>18</v>
      </c>
      <c r="D10" s="9">
        <v>15013</v>
      </c>
      <c r="E10" s="5">
        <v>14541</v>
      </c>
      <c r="F10" s="103">
        <v>3.2</v>
      </c>
      <c r="G10" s="22">
        <v>12</v>
      </c>
      <c r="H10" s="6"/>
      <c r="I10" s="70">
        <f>D10/E10-1</f>
        <v>0.0324599408568875</v>
      </c>
    </row>
    <row r="11" s="2" customFormat="1" ht="40" customHeight="1" spans="2:9">
      <c r="B11" s="91" t="s">
        <v>20</v>
      </c>
      <c r="C11" s="9" t="s">
        <v>18</v>
      </c>
      <c r="D11" s="9">
        <v>6035</v>
      </c>
      <c r="E11" s="5">
        <v>5671</v>
      </c>
      <c r="F11" s="103">
        <v>6.4</v>
      </c>
      <c r="G11" s="22">
        <v>7</v>
      </c>
      <c r="H11" s="6"/>
      <c r="I11" s="70">
        <f>D11/E11-1</f>
        <v>0.0641862105448774</v>
      </c>
    </row>
    <row r="12" ht="40" customHeight="1" spans="2:7">
      <c r="B12" s="92" t="s">
        <v>21</v>
      </c>
      <c r="C12" s="93"/>
      <c r="D12" s="94"/>
      <c r="E12" s="93"/>
      <c r="F12" s="93"/>
      <c r="G12" s="104"/>
    </row>
  </sheetData>
  <mergeCells count="3">
    <mergeCell ref="B12:G12"/>
    <mergeCell ref="A1:A65525"/>
    <mergeCell ref="B1:G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8"/>
  <sheetViews>
    <sheetView workbookViewId="0">
      <selection activeCell="F4" sqref="F4:F6"/>
    </sheetView>
  </sheetViews>
  <sheetFormatPr defaultColWidth="8" defaultRowHeight="15.75"/>
  <cols>
    <col min="2" max="2" width="38.625" customWidth="1"/>
    <col min="3" max="3" width="16.0083333333333" customWidth="1"/>
    <col min="4" max="5" width="21.375" style="2" customWidth="1"/>
    <col min="6" max="6" width="17" style="74" customWidth="1"/>
    <col min="7" max="7" width="15.625" customWidth="1"/>
    <col min="8" max="8" width="8.125" hidden="1" customWidth="1"/>
    <col min="9" max="9" width="9.125" customWidth="1"/>
    <col min="11" max="11" width="9.375" customWidth="1"/>
  </cols>
  <sheetData>
    <row r="2" ht="42" customHeight="1" spans="1:8">
      <c r="A2" s="45"/>
      <c r="B2" s="3" t="s">
        <v>22</v>
      </c>
      <c r="C2" s="33"/>
      <c r="D2" s="34"/>
      <c r="E2" s="34"/>
      <c r="F2" s="58"/>
      <c r="G2" s="49"/>
      <c r="H2" s="31" t="e">
        <f>D2/E2-1</f>
        <v>#DIV/0!</v>
      </c>
    </row>
    <row r="3" ht="32" customHeight="1" spans="1:8">
      <c r="A3" s="49"/>
      <c r="B3" s="35" t="s">
        <v>23</v>
      </c>
      <c r="C3" s="36" t="s">
        <v>24</v>
      </c>
      <c r="D3" s="8" t="s">
        <v>25</v>
      </c>
      <c r="E3" s="8" t="s">
        <v>26</v>
      </c>
      <c r="F3" s="59" t="s">
        <v>6</v>
      </c>
      <c r="G3" s="49"/>
      <c r="H3" s="31" t="e">
        <f>D3/E3-1</f>
        <v>#VALUE!</v>
      </c>
    </row>
    <row r="4" ht="32" customHeight="1" spans="1:9">
      <c r="A4" s="51"/>
      <c r="B4" s="42" t="s">
        <v>27</v>
      </c>
      <c r="C4" s="43" t="s">
        <v>9</v>
      </c>
      <c r="D4" s="44">
        <v>13366.71</v>
      </c>
      <c r="E4" s="44">
        <v>10030</v>
      </c>
      <c r="F4" s="76">
        <v>33.26</v>
      </c>
      <c r="G4" s="51"/>
      <c r="H4" s="71"/>
      <c r="I4" s="51"/>
    </row>
    <row r="5" ht="32" customHeight="1" spans="1:9">
      <c r="A5" s="51"/>
      <c r="B5" s="42" t="s">
        <v>28</v>
      </c>
      <c r="C5" s="43" t="s">
        <v>9</v>
      </c>
      <c r="D5" s="8">
        <v>7030.31</v>
      </c>
      <c r="E5" s="43">
        <v>7976</v>
      </c>
      <c r="F5" s="60">
        <v>-11.86</v>
      </c>
      <c r="G5" s="51"/>
      <c r="H5" s="71"/>
      <c r="I5" s="51"/>
    </row>
    <row r="6" ht="32" customHeight="1" spans="1:9">
      <c r="A6" s="51"/>
      <c r="B6" s="42" t="s">
        <v>29</v>
      </c>
      <c r="C6" s="43" t="s">
        <v>9</v>
      </c>
      <c r="D6" s="8">
        <v>6336.39</v>
      </c>
      <c r="E6" s="43">
        <v>2054</v>
      </c>
      <c r="F6" s="60">
        <v>208.46</v>
      </c>
      <c r="G6" s="51"/>
      <c r="H6" s="71"/>
      <c r="I6" s="51"/>
    </row>
    <row r="7" ht="32" customHeight="1" spans="1:9">
      <c r="A7" s="51"/>
      <c r="B7" s="52" t="s">
        <v>30</v>
      </c>
      <c r="C7" s="36" t="s">
        <v>9</v>
      </c>
      <c r="D7" s="53" t="s">
        <v>31</v>
      </c>
      <c r="E7" s="53" t="s">
        <v>31</v>
      </c>
      <c r="F7" s="77">
        <v>-31.94</v>
      </c>
      <c r="G7" s="51"/>
      <c r="H7" s="71" t="e">
        <f t="shared" ref="H7:H16" si="0">D7/E7-1</f>
        <v>#VALUE!</v>
      </c>
      <c r="I7" s="51"/>
    </row>
    <row r="8" ht="32" customHeight="1" spans="1:9">
      <c r="A8" s="51"/>
      <c r="B8" s="54" t="s">
        <v>32</v>
      </c>
      <c r="C8" s="36" t="s">
        <v>9</v>
      </c>
      <c r="D8" s="53" t="s">
        <v>31</v>
      </c>
      <c r="E8" s="53" t="s">
        <v>31</v>
      </c>
      <c r="F8" s="78">
        <v>-12.89</v>
      </c>
      <c r="G8" s="51"/>
      <c r="H8" s="71" t="e">
        <f t="shared" si="0"/>
        <v>#VALUE!</v>
      </c>
      <c r="I8" s="51"/>
    </row>
    <row r="9" s="2" customFormat="1" ht="32" customHeight="1" spans="1:9">
      <c r="A9" s="6"/>
      <c r="B9" s="55" t="s">
        <v>33</v>
      </c>
      <c r="C9" s="8" t="s">
        <v>34</v>
      </c>
      <c r="D9" s="53">
        <v>92.12</v>
      </c>
      <c r="E9" s="53">
        <v>95.13</v>
      </c>
      <c r="F9" s="60">
        <v>-3.01</v>
      </c>
      <c r="G9" s="6"/>
      <c r="H9" s="6">
        <f>D9-E9</f>
        <v>-3.00999999999999</v>
      </c>
      <c r="I9" s="6"/>
    </row>
    <row r="10" ht="32" customHeight="1" spans="1:9">
      <c r="A10" s="51"/>
      <c r="B10" s="52" t="s">
        <v>35</v>
      </c>
      <c r="C10" s="36" t="s">
        <v>36</v>
      </c>
      <c r="D10" s="9"/>
      <c r="E10" s="9"/>
      <c r="F10" s="79"/>
      <c r="G10" s="51"/>
      <c r="H10" s="71" t="e">
        <f t="shared" si="0"/>
        <v>#DIV/0!</v>
      </c>
      <c r="I10" s="51"/>
    </row>
    <row r="11" ht="32" customHeight="1" spans="1:9">
      <c r="A11" s="51"/>
      <c r="B11" s="52" t="s">
        <v>37</v>
      </c>
      <c r="C11" s="36" t="s">
        <v>36</v>
      </c>
      <c r="D11" s="53">
        <v>154.69</v>
      </c>
      <c r="E11" s="53">
        <v>169.13</v>
      </c>
      <c r="F11" s="80">
        <f t="shared" ref="F11:F15" si="1">(D11/E11-1)*100</f>
        <v>-8.53781115118548</v>
      </c>
      <c r="G11" s="51"/>
      <c r="H11" s="71">
        <f t="shared" si="0"/>
        <v>-0.0853781115118548</v>
      </c>
      <c r="I11" s="51"/>
    </row>
    <row r="12" ht="32" customHeight="1" spans="1:9">
      <c r="A12" s="51"/>
      <c r="B12" s="52" t="s">
        <v>38</v>
      </c>
      <c r="C12" s="36" t="s">
        <v>36</v>
      </c>
      <c r="D12" s="53">
        <v>54.43</v>
      </c>
      <c r="E12" s="53">
        <v>63.68</v>
      </c>
      <c r="F12" s="80">
        <f t="shared" si="1"/>
        <v>-14.5257537688442</v>
      </c>
      <c r="G12" s="51"/>
      <c r="H12" s="71">
        <f t="shared" si="0"/>
        <v>-0.145257537688442</v>
      </c>
      <c r="I12" s="51"/>
    </row>
    <row r="13" ht="32" customHeight="1" spans="1:9">
      <c r="A13" s="51"/>
      <c r="B13" s="52" t="s">
        <v>39</v>
      </c>
      <c r="C13" s="36" t="s">
        <v>36</v>
      </c>
      <c r="D13" s="53">
        <v>87.79</v>
      </c>
      <c r="E13" s="53">
        <v>128.2</v>
      </c>
      <c r="F13" s="80">
        <f t="shared" si="1"/>
        <v>-31.5210608424337</v>
      </c>
      <c r="G13" s="51"/>
      <c r="H13" s="71">
        <f t="shared" si="0"/>
        <v>-0.315210608424337</v>
      </c>
      <c r="I13" s="51"/>
    </row>
    <row r="14" ht="32" customHeight="1" spans="1:9">
      <c r="A14" s="51"/>
      <c r="B14" s="52" t="s">
        <v>38</v>
      </c>
      <c r="C14" s="36" t="s">
        <v>36</v>
      </c>
      <c r="D14" s="53">
        <v>26.96</v>
      </c>
      <c r="E14" s="53">
        <v>60.21</v>
      </c>
      <c r="F14" s="80">
        <f t="shared" si="1"/>
        <v>-55.2233848197974</v>
      </c>
      <c r="G14" s="51"/>
      <c r="H14" s="71">
        <f t="shared" si="0"/>
        <v>-0.552233848197974</v>
      </c>
      <c r="I14" s="51"/>
    </row>
    <row r="15" ht="32" customHeight="1" spans="1:9">
      <c r="A15" s="51"/>
      <c r="B15" s="52" t="s">
        <v>40</v>
      </c>
      <c r="C15" s="36" t="s">
        <v>41</v>
      </c>
      <c r="D15" s="53">
        <v>12027.32</v>
      </c>
      <c r="E15" s="53">
        <v>15634.51</v>
      </c>
      <c r="F15" s="80">
        <f t="shared" si="1"/>
        <v>-23.0719734740647</v>
      </c>
      <c r="G15" s="51"/>
      <c r="H15" s="71">
        <f t="shared" si="0"/>
        <v>-0.230719734740647</v>
      </c>
      <c r="I15" s="51"/>
    </row>
    <row r="16" ht="32" customHeight="1" spans="1:8">
      <c r="A16" s="51"/>
      <c r="B16" s="52" t="s">
        <v>42</v>
      </c>
      <c r="C16" s="36" t="s">
        <v>9</v>
      </c>
      <c r="D16" s="53">
        <v>23549</v>
      </c>
      <c r="E16" s="81">
        <v>25228</v>
      </c>
      <c r="F16" s="82">
        <v>-6.7</v>
      </c>
      <c r="G16" s="51"/>
      <c r="H16" s="31">
        <f t="shared" si="0"/>
        <v>-0.0665530363088632</v>
      </c>
    </row>
    <row r="17" ht="20.1" customHeight="1" spans="2:7">
      <c r="B17" s="75"/>
      <c r="G17" s="51"/>
    </row>
    <row r="18" spans="7:7">
      <c r="G18" s="51"/>
    </row>
  </sheetData>
  <mergeCells count="1">
    <mergeCell ref="B2:F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opLeftCell="A3" workbookViewId="0">
      <selection activeCell="F8" sqref="F8"/>
    </sheetView>
  </sheetViews>
  <sheetFormatPr defaultColWidth="9" defaultRowHeight="15.75"/>
  <cols>
    <col min="2" max="2" width="24.625" customWidth="1"/>
    <col min="3" max="3" width="15.625" customWidth="1"/>
    <col min="4" max="4" width="16.875" customWidth="1"/>
    <col min="5" max="5" width="14.5" customWidth="1"/>
    <col min="6" max="6" width="25.375" customWidth="1"/>
    <col min="8" max="8" width="7.625" style="31" hidden="1" customWidth="1"/>
    <col min="9" max="9" width="8.5" customWidth="1"/>
  </cols>
  <sheetData>
    <row r="1" ht="48" customHeight="1" spans="1:6">
      <c r="A1" s="32" t="s">
        <v>43</v>
      </c>
      <c r="B1" s="3" t="s">
        <v>44</v>
      </c>
      <c r="C1" s="33"/>
      <c r="D1" s="34"/>
      <c r="E1" s="34"/>
      <c r="F1" s="58"/>
    </row>
    <row r="2" ht="42" customHeight="1" spans="1:6">
      <c r="A2" s="32"/>
      <c r="B2" s="35" t="s">
        <v>23</v>
      </c>
      <c r="C2" s="36" t="s">
        <v>24</v>
      </c>
      <c r="D2" s="8" t="s">
        <v>45</v>
      </c>
      <c r="E2" s="8" t="s">
        <v>26</v>
      </c>
      <c r="F2" s="59" t="s">
        <v>6</v>
      </c>
    </row>
    <row r="3" ht="42" customHeight="1" spans="1:6">
      <c r="A3" s="32"/>
      <c r="B3" s="37" t="s">
        <v>46</v>
      </c>
      <c r="C3" s="36"/>
      <c r="E3" s="8"/>
      <c r="F3" s="60"/>
    </row>
    <row r="4" ht="42" customHeight="1" spans="1:8">
      <c r="A4" s="32"/>
      <c r="B4" s="38" t="s">
        <v>47</v>
      </c>
      <c r="C4" s="36" t="s">
        <v>9</v>
      </c>
      <c r="D4" s="8">
        <v>32713.73</v>
      </c>
      <c r="E4" s="61">
        <v>32289</v>
      </c>
      <c r="F4" s="62" t="s">
        <v>48</v>
      </c>
      <c r="H4" s="31" t="e">
        <f>#REF!/E4-1</f>
        <v>#REF!</v>
      </c>
    </row>
    <row r="5" ht="42" customHeight="1" spans="1:8">
      <c r="A5" s="29"/>
      <c r="B5" s="7" t="s">
        <v>28</v>
      </c>
      <c r="C5" s="8" t="s">
        <v>9</v>
      </c>
      <c r="D5" s="8">
        <v>29227.92</v>
      </c>
      <c r="E5" s="8">
        <v>29526.25</v>
      </c>
      <c r="F5" s="63" t="s">
        <v>49</v>
      </c>
      <c r="H5" s="31">
        <f t="shared" ref="H5:H23" si="0">D5/E5-1</f>
        <v>-0.010103890605817</v>
      </c>
    </row>
    <row r="6" ht="42" customHeight="1" spans="1:8">
      <c r="A6" s="39"/>
      <c r="B6" s="40" t="s">
        <v>50</v>
      </c>
      <c r="C6" s="9" t="s">
        <v>9</v>
      </c>
      <c r="D6" s="9">
        <v>3485.81</v>
      </c>
      <c r="E6" s="64" t="s">
        <v>51</v>
      </c>
      <c r="F6" s="65" t="s">
        <v>52</v>
      </c>
      <c r="H6" s="31">
        <f t="shared" si="0"/>
        <v>0.261557670732149</v>
      </c>
    </row>
    <row r="7" ht="42" customHeight="1" spans="1:8">
      <c r="A7" s="41"/>
      <c r="B7" s="42" t="s">
        <v>27</v>
      </c>
      <c r="C7" s="43" t="s">
        <v>9</v>
      </c>
      <c r="D7" s="44">
        <v>11864.65</v>
      </c>
      <c r="E7" s="64" t="s">
        <v>53</v>
      </c>
      <c r="F7" s="66" t="s">
        <v>54</v>
      </c>
      <c r="H7" s="31">
        <f t="shared" si="0"/>
        <v>0.00235029142092946</v>
      </c>
    </row>
    <row r="8" ht="42" customHeight="1" spans="1:8">
      <c r="A8" s="41"/>
      <c r="B8" s="42" t="s">
        <v>28</v>
      </c>
      <c r="C8" s="43" t="s">
        <v>9</v>
      </c>
      <c r="D8" s="8">
        <v>8378.83</v>
      </c>
      <c r="E8" s="61">
        <v>9073.73</v>
      </c>
      <c r="F8" s="63" t="s">
        <v>55</v>
      </c>
      <c r="H8" s="31">
        <f t="shared" si="0"/>
        <v>-0.076583720256168</v>
      </c>
    </row>
    <row r="9" ht="42" customHeight="1" spans="1:8">
      <c r="A9" s="41"/>
      <c r="B9" s="42" t="s">
        <v>29</v>
      </c>
      <c r="C9" s="43" t="s">
        <v>9</v>
      </c>
      <c r="D9" s="8">
        <v>3485.81</v>
      </c>
      <c r="E9" s="67">
        <v>2763.1</v>
      </c>
      <c r="F9" s="65" t="s">
        <v>52</v>
      </c>
      <c r="H9" s="31">
        <f t="shared" si="0"/>
        <v>0.261557670732149</v>
      </c>
    </row>
    <row r="10" ht="36" customHeight="1" spans="1:8">
      <c r="A10" s="45"/>
      <c r="B10" s="46"/>
      <c r="C10" s="47"/>
      <c r="D10" s="48"/>
      <c r="E10" s="48"/>
      <c r="F10" s="68"/>
      <c r="H10" s="31" t="e">
        <f t="shared" si="0"/>
        <v>#DIV/0!</v>
      </c>
    </row>
    <row r="11" ht="48" customHeight="1" spans="1:8">
      <c r="A11" s="45"/>
      <c r="B11" s="3" t="s">
        <v>44</v>
      </c>
      <c r="C11" s="33"/>
      <c r="D11" s="34"/>
      <c r="E11" s="34"/>
      <c r="F11" s="58"/>
      <c r="H11" s="31" t="e">
        <f t="shared" si="0"/>
        <v>#DIV/0!</v>
      </c>
    </row>
    <row r="12" ht="32" customHeight="1" spans="1:8">
      <c r="A12" s="49"/>
      <c r="B12" s="35" t="s">
        <v>23</v>
      </c>
      <c r="C12" s="36" t="s">
        <v>24</v>
      </c>
      <c r="D12" s="8" t="s">
        <v>45</v>
      </c>
      <c r="E12" s="8" t="s">
        <v>26</v>
      </c>
      <c r="F12" s="59" t="s">
        <v>6</v>
      </c>
      <c r="H12" s="31" t="e">
        <f t="shared" si="0"/>
        <v>#VALUE!</v>
      </c>
    </row>
    <row r="13" ht="32" customHeight="1" spans="1:11">
      <c r="A13" s="49"/>
      <c r="B13" s="50" t="s">
        <v>56</v>
      </c>
      <c r="C13" s="36"/>
      <c r="D13" s="8"/>
      <c r="E13" s="8"/>
      <c r="F13" s="63"/>
      <c r="H13" s="31" t="e">
        <f t="shared" si="0"/>
        <v>#DIV/0!</v>
      </c>
      <c r="K13" t="s">
        <v>57</v>
      </c>
    </row>
    <row r="14" ht="32" customHeight="1" spans="1:8">
      <c r="A14" s="51"/>
      <c r="B14" s="52" t="s">
        <v>30</v>
      </c>
      <c r="C14" s="36" t="s">
        <v>9</v>
      </c>
      <c r="D14" s="53" t="s">
        <v>31</v>
      </c>
      <c r="E14" s="53" t="s">
        <v>31</v>
      </c>
      <c r="F14" s="69" t="s">
        <v>58</v>
      </c>
      <c r="H14" s="31" t="e">
        <f t="shared" si="0"/>
        <v>#VALUE!</v>
      </c>
    </row>
    <row r="15" ht="32" customHeight="1" spans="1:8">
      <c r="A15" s="51"/>
      <c r="B15" s="54" t="s">
        <v>32</v>
      </c>
      <c r="C15" s="36" t="s">
        <v>9</v>
      </c>
      <c r="D15" s="53" t="s">
        <v>31</v>
      </c>
      <c r="E15" s="53" t="s">
        <v>31</v>
      </c>
      <c r="F15" s="18">
        <v>8.5</v>
      </c>
      <c r="H15" s="31" t="e">
        <f t="shared" si="0"/>
        <v>#VALUE!</v>
      </c>
    </row>
    <row r="16" s="2" customFormat="1" ht="32" customHeight="1" spans="1:8">
      <c r="A16" s="6"/>
      <c r="B16" s="55" t="s">
        <v>33</v>
      </c>
      <c r="C16" s="8" t="s">
        <v>34</v>
      </c>
      <c r="D16" s="53">
        <v>97.84</v>
      </c>
      <c r="E16" s="53">
        <v>86.26</v>
      </c>
      <c r="F16" s="63" t="s">
        <v>59</v>
      </c>
      <c r="H16" s="70">
        <f t="shared" si="0"/>
        <v>0.134245304892186</v>
      </c>
    </row>
    <row r="17" ht="32" customHeight="1" spans="1:9">
      <c r="A17" s="51"/>
      <c r="B17" s="56" t="s">
        <v>60</v>
      </c>
      <c r="C17" s="36" t="s">
        <v>36</v>
      </c>
      <c r="D17" s="9"/>
      <c r="E17" s="9"/>
      <c r="F17" s="65"/>
      <c r="G17" s="51"/>
      <c r="H17" s="71" t="e">
        <f t="shared" si="0"/>
        <v>#DIV/0!</v>
      </c>
      <c r="I17" s="51"/>
    </row>
    <row r="18" ht="32" customHeight="1" spans="1:9">
      <c r="A18" s="51"/>
      <c r="B18" s="52" t="s">
        <v>37</v>
      </c>
      <c r="C18" s="36" t="s">
        <v>36</v>
      </c>
      <c r="D18" s="57">
        <v>304.71</v>
      </c>
      <c r="E18" s="57">
        <v>362.71</v>
      </c>
      <c r="F18" s="72">
        <f t="shared" ref="F18:F22" si="1">(D18/E18-1)*100</f>
        <v>-15.9907364009815</v>
      </c>
      <c r="G18" s="51"/>
      <c r="H18" s="71">
        <f t="shared" si="0"/>
        <v>-0.159907364009815</v>
      </c>
      <c r="I18" s="51"/>
    </row>
    <row r="19" ht="32" customHeight="1" spans="1:9">
      <c r="A19" s="51"/>
      <c r="B19" s="52" t="s">
        <v>38</v>
      </c>
      <c r="C19" s="36" t="s">
        <v>36</v>
      </c>
      <c r="D19" s="57">
        <v>87.19</v>
      </c>
      <c r="E19" s="57">
        <v>122.62</v>
      </c>
      <c r="F19" s="72">
        <f t="shared" si="1"/>
        <v>-28.8941445114989</v>
      </c>
      <c r="G19" s="51"/>
      <c r="H19" s="71">
        <f t="shared" si="0"/>
        <v>-0.288941445114989</v>
      </c>
      <c r="I19" s="51"/>
    </row>
    <row r="20" ht="32" customHeight="1" spans="1:9">
      <c r="A20" s="51"/>
      <c r="B20" s="52" t="s">
        <v>39</v>
      </c>
      <c r="C20" s="36" t="s">
        <v>36</v>
      </c>
      <c r="D20" s="57">
        <v>162.28</v>
      </c>
      <c r="E20" s="57">
        <v>189.3</v>
      </c>
      <c r="F20" s="72">
        <f t="shared" si="1"/>
        <v>-14.2736397253038</v>
      </c>
      <c r="G20" s="51"/>
      <c r="H20" s="71">
        <f t="shared" si="0"/>
        <v>-0.142736397253038</v>
      </c>
      <c r="I20" s="51"/>
    </row>
    <row r="21" ht="32" customHeight="1" spans="1:9">
      <c r="A21" s="51"/>
      <c r="B21" s="52" t="s">
        <v>38</v>
      </c>
      <c r="C21" s="36" t="s">
        <v>36</v>
      </c>
      <c r="D21" s="57">
        <v>45.37</v>
      </c>
      <c r="E21" s="57">
        <v>48.14</v>
      </c>
      <c r="F21" s="72">
        <f t="shared" si="1"/>
        <v>-5.75405068550063</v>
      </c>
      <c r="G21" s="51"/>
      <c r="H21" s="71">
        <f t="shared" si="0"/>
        <v>-0.0575405068550063</v>
      </c>
      <c r="I21" s="51"/>
    </row>
    <row r="22" ht="32" customHeight="1" spans="1:9">
      <c r="A22" s="51"/>
      <c r="B22" s="52" t="s">
        <v>40</v>
      </c>
      <c r="C22" s="36" t="s">
        <v>41</v>
      </c>
      <c r="D22" s="57">
        <v>15061.67</v>
      </c>
      <c r="E22" s="57">
        <v>19733.89</v>
      </c>
      <c r="F22" s="72">
        <f t="shared" si="1"/>
        <v>-23.6761226499185</v>
      </c>
      <c r="G22" s="51"/>
      <c r="H22" s="71">
        <f t="shared" si="0"/>
        <v>-0.236761226499185</v>
      </c>
      <c r="I22" s="51"/>
    </row>
    <row r="23" ht="32" customHeight="1" spans="1:9">
      <c r="A23" s="51"/>
      <c r="B23" s="56" t="s">
        <v>61</v>
      </c>
      <c r="C23" s="36" t="s">
        <v>9</v>
      </c>
      <c r="D23" s="12">
        <v>118336</v>
      </c>
      <c r="E23" s="12">
        <v>111609</v>
      </c>
      <c r="F23" s="73" t="s">
        <v>62</v>
      </c>
      <c r="G23" s="51"/>
      <c r="H23" s="71">
        <f t="shared" si="0"/>
        <v>0.0602729170586602</v>
      </c>
      <c r="I23" s="51"/>
    </row>
  </sheetData>
  <mergeCells count="3">
    <mergeCell ref="B1:F1"/>
    <mergeCell ref="B11:F11"/>
    <mergeCell ref="A1:A9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view="pageBreakPreview" zoomScaleNormal="100" workbookViewId="0">
      <selection activeCell="E15" sqref="E15"/>
    </sheetView>
  </sheetViews>
  <sheetFormatPr defaultColWidth="8" defaultRowHeight="15.75"/>
  <cols>
    <col min="1" max="1" width="6.125" customWidth="1"/>
    <col min="2" max="2" width="28" customWidth="1"/>
    <col min="3" max="3" width="10.25" customWidth="1"/>
    <col min="4" max="7" width="17" customWidth="1"/>
    <col min="8" max="9" width="13.75" customWidth="1"/>
    <col min="10" max="10" width="12" hidden="1" customWidth="1"/>
    <col min="12" max="12" width="6.5" customWidth="1"/>
  </cols>
  <sheetData>
    <row r="1" ht="56" customHeight="1" spans="2:10">
      <c r="B1" s="3" t="s">
        <v>63</v>
      </c>
      <c r="C1" s="3"/>
      <c r="D1" s="3"/>
      <c r="E1" s="3"/>
      <c r="F1" s="3"/>
      <c r="G1" s="3"/>
      <c r="H1" s="3"/>
      <c r="I1" s="26"/>
      <c r="J1" t="s">
        <v>57</v>
      </c>
    </row>
    <row r="2" s="1" customFormat="1" ht="49" customHeight="1" spans="2:10">
      <c r="B2" s="4" t="s">
        <v>64</v>
      </c>
      <c r="C2" s="5" t="s">
        <v>24</v>
      </c>
      <c r="D2" s="5" t="s">
        <v>65</v>
      </c>
      <c r="E2" s="5" t="s">
        <v>26</v>
      </c>
      <c r="F2" s="16" t="s">
        <v>66</v>
      </c>
      <c r="G2" s="16" t="s">
        <v>67</v>
      </c>
      <c r="H2" s="17" t="s">
        <v>68</v>
      </c>
      <c r="I2" s="27"/>
      <c r="J2" s="28"/>
    </row>
    <row r="3" s="2" customFormat="1" ht="49" customHeight="1" spans="1:10">
      <c r="A3" s="6"/>
      <c r="B3" s="7" t="s">
        <v>32</v>
      </c>
      <c r="C3" s="8" t="s">
        <v>9</v>
      </c>
      <c r="D3" s="9" t="s">
        <v>31</v>
      </c>
      <c r="E3" s="9" t="s">
        <v>31</v>
      </c>
      <c r="F3" s="12">
        <v>8.5</v>
      </c>
      <c r="G3" s="12">
        <v>4.5</v>
      </c>
      <c r="H3" s="18">
        <v>5</v>
      </c>
      <c r="I3" s="29"/>
      <c r="J3" s="6"/>
    </row>
    <row r="4" s="2" customFormat="1" ht="49" customHeight="1" spans="1:10">
      <c r="A4" s="6"/>
      <c r="B4" s="7" t="s">
        <v>69</v>
      </c>
      <c r="C4" s="8" t="s">
        <v>9</v>
      </c>
      <c r="D4" s="10">
        <v>118336</v>
      </c>
      <c r="E4" s="10">
        <v>111609</v>
      </c>
      <c r="F4" s="10">
        <v>6</v>
      </c>
      <c r="G4" s="10">
        <v>-5.4</v>
      </c>
      <c r="H4" s="19">
        <v>5</v>
      </c>
      <c r="I4" s="29"/>
      <c r="J4" s="30">
        <f t="shared" ref="J4:J9" si="0">D4/E4-1</f>
        <v>0.0602729170586602</v>
      </c>
    </row>
    <row r="5" s="2" customFormat="1" ht="49" customHeight="1" spans="1:10">
      <c r="A5" s="6"/>
      <c r="B5" s="7" t="s">
        <v>70</v>
      </c>
      <c r="C5" s="8" t="s">
        <v>9</v>
      </c>
      <c r="D5" s="11">
        <v>6308.7</v>
      </c>
      <c r="E5" s="11">
        <v>6278.9</v>
      </c>
      <c r="F5" s="12">
        <v>0.3</v>
      </c>
      <c r="G5" s="12">
        <v>-12.5</v>
      </c>
      <c r="H5" s="18">
        <v>6</v>
      </c>
      <c r="I5" s="29"/>
      <c r="J5" s="30">
        <f t="shared" si="0"/>
        <v>0.00474605424517027</v>
      </c>
    </row>
    <row r="6" s="2" customFormat="1" ht="49" customHeight="1" spans="1:10">
      <c r="A6" s="6"/>
      <c r="B6" s="7" t="s">
        <v>71</v>
      </c>
      <c r="C6" s="8" t="s">
        <v>9</v>
      </c>
      <c r="D6" s="12">
        <v>11864.65</v>
      </c>
      <c r="E6" s="12">
        <v>11837</v>
      </c>
      <c r="F6" s="12">
        <v>0.24</v>
      </c>
      <c r="G6" s="12">
        <v>8.41</v>
      </c>
      <c r="H6" s="20">
        <v>9</v>
      </c>
      <c r="I6" s="29"/>
      <c r="J6" s="30">
        <f t="shared" si="0"/>
        <v>0.00233589591957428</v>
      </c>
    </row>
    <row r="7" s="2" customFormat="1" ht="49" customHeight="1" spans="1:10">
      <c r="A7" s="6"/>
      <c r="B7" s="7" t="s">
        <v>72</v>
      </c>
      <c r="C7" s="8" t="s">
        <v>9</v>
      </c>
      <c r="D7" s="12">
        <v>87152</v>
      </c>
      <c r="E7" s="12">
        <v>69007</v>
      </c>
      <c r="F7" s="10">
        <v>26.3</v>
      </c>
      <c r="G7" s="10">
        <v>-1.2</v>
      </c>
      <c r="H7" s="19">
        <v>1</v>
      </c>
      <c r="I7" s="29" t="s">
        <v>57</v>
      </c>
      <c r="J7" s="30">
        <f t="shared" si="0"/>
        <v>0.262944338980103</v>
      </c>
    </row>
    <row r="8" s="2" customFormat="1" ht="49" customHeight="1" spans="1:10">
      <c r="A8" s="6"/>
      <c r="B8" s="13" t="s">
        <v>73</v>
      </c>
      <c r="C8" s="8" t="s">
        <v>9</v>
      </c>
      <c r="D8" s="12">
        <v>7514.9</v>
      </c>
      <c r="E8" s="21">
        <v>8857.2</v>
      </c>
      <c r="F8" s="21">
        <v>-15.15</v>
      </c>
      <c r="G8" s="9" t="s">
        <v>31</v>
      </c>
      <c r="H8" s="22" t="s">
        <v>31</v>
      </c>
      <c r="I8" s="29"/>
      <c r="J8" s="30">
        <f t="shared" si="0"/>
        <v>-0.151549022264373</v>
      </c>
    </row>
    <row r="9" s="2" customFormat="1" ht="49" customHeight="1" spans="1:10">
      <c r="A9" s="6"/>
      <c r="B9" s="7" t="s">
        <v>74</v>
      </c>
      <c r="C9" s="8" t="s">
        <v>75</v>
      </c>
      <c r="D9" s="14">
        <v>14647</v>
      </c>
      <c r="E9" s="23" t="s">
        <v>76</v>
      </c>
      <c r="F9" s="24" t="s">
        <v>77</v>
      </c>
      <c r="G9" s="9" t="s">
        <v>31</v>
      </c>
      <c r="H9" s="22" t="s">
        <v>31</v>
      </c>
      <c r="I9" s="29"/>
      <c r="J9" s="30">
        <f t="shared" si="0"/>
        <v>-0.613820923855727</v>
      </c>
    </row>
    <row r="10" s="2" customFormat="1" ht="47" customHeight="1" spans="2:8">
      <c r="B10" s="13" t="s">
        <v>78</v>
      </c>
      <c r="C10" s="15"/>
      <c r="D10" s="15"/>
      <c r="E10" s="15"/>
      <c r="F10" s="15"/>
      <c r="G10" s="15"/>
      <c r="H10" s="25"/>
    </row>
  </sheetData>
  <mergeCells count="2">
    <mergeCell ref="B1:H1"/>
    <mergeCell ref="B10:H10"/>
  </mergeCells>
  <pageMargins left="0.984027777777778" right="0.550694444444444" top="0.786805555555556" bottom="0.75" header="0.3" footer="0.3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tjj</cp:lastModifiedBy>
  <dcterms:created xsi:type="dcterms:W3CDTF">2022-07-14T17:34:00Z</dcterms:created>
  <cp:lastPrinted>2022-07-09T19:12:00Z</cp:lastPrinted>
  <dcterms:modified xsi:type="dcterms:W3CDTF">2026-07-29T10:40:24Z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1071C907571F4D6A8ABC3E037A3DEB5F</vt:lpwstr>
  </property>
  <property fmtid="{D5CDD505-2E9C-101B-9397-08002B2CF9AE}" pid="3" name="KSOProductBuildVer">
    <vt:lpwstr>2052-11.8.2.1130</vt:lpwstr>
  </property>
  <property fmtid="{D5CDD505-2E9C-101B-9397-08002B2CF9AE}" pid="4" name="CalculationRule">
    <vt:i4>0</vt:i4>
  </property>
</Properties>
</file>